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cial Media Marketing Year Bud" sheetId="1" r:id="rId4"/>
  </sheets>
  <definedNames/>
  <calcPr/>
</workbook>
</file>

<file path=xl/sharedStrings.xml><?xml version="1.0" encoding="utf-8"?>
<sst xmlns="http://schemas.openxmlformats.org/spreadsheetml/2006/main" count="53" uniqueCount="20">
  <si>
    <t>Budget</t>
  </si>
  <si>
    <t>Actual</t>
  </si>
  <si>
    <t>Over/Under</t>
  </si>
  <si>
    <t>Marketing software/tools</t>
  </si>
  <si>
    <t>Buffer</t>
  </si>
  <si>
    <t>Canva</t>
  </si>
  <si>
    <t>Advertising</t>
  </si>
  <si>
    <t>Instagram ads</t>
  </si>
  <si>
    <t>Facebook ads</t>
  </si>
  <si>
    <t>Hired services</t>
  </si>
  <si>
    <t>Community manager (part-time)</t>
  </si>
  <si>
    <t>Digital assets</t>
  </si>
  <si>
    <t>Ecwid store (Venture plan)</t>
  </si>
  <si>
    <t>Month subtotal</t>
  </si>
  <si>
    <t>Budget planned</t>
  </si>
  <si>
    <t>Actual spendings</t>
  </si>
  <si>
    <t>Budget left</t>
  </si>
  <si>
    <t>Budget left, %</t>
  </si>
  <si>
    <t>Days left</t>
  </si>
  <si>
    <t>Year Budget Expenditure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</si>
</sst>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-d"/>
    <numFmt numFmtId="165" formatCode="mmmm-d"/>
    <numFmt numFmtId="166" formatCode="&quot;$&quot;#,##0.00"/>
  </numFmts>
  <fonts count="5">
    <font>
      <sz val="10.0"/>
      <color rgb="FF000000"/>
      <name val="Arial"/>
    </font>
    <font>
      <color theme="1"/>
      <name val="Arial"/>
    </font>
    <font/>
    <font>
      <b/>
      <color theme="1"/>
      <name val="Arial"/>
    </font>
    <font>
      <b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EFBEF"/>
        <bgColor rgb="FFFEFBEF"/>
      </patternFill>
    </fill>
    <fill>
      <patternFill patternType="solid">
        <fgColor rgb="FFEDF8FF"/>
        <bgColor rgb="FFEDF8FF"/>
      </patternFill>
    </fill>
    <fill>
      <patternFill patternType="solid">
        <fgColor rgb="FFEFEFEF"/>
        <bgColor rgb="FFEFEFEF"/>
      </patternFill>
    </fill>
    <fill>
      <patternFill patternType="solid">
        <fgColor rgb="FFFAE053"/>
        <bgColor rgb="FFFAE053"/>
      </patternFill>
    </fill>
  </fills>
  <borders count="3">
    <border/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14" xfId="0" applyAlignment="1" applyFont="1" applyNumberFormat="1">
      <alignment horizontal="center"/>
    </xf>
    <xf borderId="1" fillId="2" fontId="1" numFmtId="164" xfId="0" applyAlignment="1" applyBorder="1" applyFill="1" applyFont="1" applyNumberFormat="1">
      <alignment horizontal="center"/>
    </xf>
    <xf borderId="2" fillId="0" fontId="2" numFmtId="0" xfId="0" applyBorder="1" applyFont="1"/>
    <xf borderId="0" fillId="2" fontId="1" numFmtId="164" xfId="0" applyAlignment="1" applyFont="1" applyNumberFormat="1">
      <alignment horizontal="center"/>
    </xf>
    <xf borderId="0" fillId="3" fontId="1" numFmtId="164" xfId="0" applyAlignment="1" applyFill="1" applyFont="1" applyNumberFormat="1">
      <alignment horizontal="center"/>
    </xf>
    <xf borderId="0" fillId="0" fontId="1" numFmtId="164" xfId="0" applyAlignment="1" applyFont="1" applyNumberFormat="1">
      <alignment horizontal="center"/>
    </xf>
    <xf borderId="0" fillId="0" fontId="1" numFmtId="165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1" fillId="2" fontId="1" numFmtId="0" xfId="0" applyAlignment="1" applyBorder="1" applyFont="1">
      <alignment horizontal="center"/>
    </xf>
    <xf borderId="0" fillId="2" fontId="1" numFmtId="0" xfId="0" applyAlignment="1" applyFont="1">
      <alignment horizontal="center"/>
    </xf>
    <xf borderId="2" fillId="2" fontId="1" numFmtId="0" xfId="0" applyAlignment="1" applyBorder="1" applyFont="1">
      <alignment horizontal="center"/>
    </xf>
    <xf borderId="0" fillId="3" fontId="1" numFmtId="0" xfId="0" applyAlignment="1" applyFont="1">
      <alignment horizontal="center"/>
    </xf>
    <xf borderId="2" fillId="3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0" fillId="4" fontId="3" numFmtId="0" xfId="0" applyFill="1" applyFont="1"/>
    <xf borderId="1" fillId="2" fontId="3" numFmtId="166" xfId="0" applyBorder="1" applyFont="1" applyNumberFormat="1"/>
    <xf borderId="0" fillId="2" fontId="3" numFmtId="166" xfId="0" applyFont="1" applyNumberFormat="1"/>
    <xf borderId="2" fillId="2" fontId="3" numFmtId="166" xfId="0" applyBorder="1" applyFont="1" applyNumberFormat="1"/>
    <xf borderId="0" fillId="3" fontId="3" numFmtId="166" xfId="0" applyFont="1" applyNumberFormat="1"/>
    <xf borderId="2" fillId="3" fontId="3" numFmtId="166" xfId="0" applyBorder="1" applyFont="1" applyNumberFormat="1"/>
    <xf borderId="0" fillId="4" fontId="3" numFmtId="166" xfId="0" applyFont="1" applyNumberFormat="1"/>
    <xf borderId="2" fillId="4" fontId="3" numFmtId="166" xfId="0" applyBorder="1" applyFont="1" applyNumberFormat="1"/>
    <xf borderId="0" fillId="0" fontId="1" numFmtId="166" xfId="0" applyFont="1" applyNumberFormat="1"/>
    <xf borderId="1" fillId="2" fontId="1" numFmtId="166" xfId="0" applyBorder="1" applyFont="1" applyNumberFormat="1"/>
    <xf borderId="0" fillId="2" fontId="1" numFmtId="166" xfId="0" applyFont="1" applyNumberFormat="1"/>
    <xf borderId="2" fillId="2" fontId="1" numFmtId="166" xfId="0" applyBorder="1" applyFont="1" applyNumberFormat="1"/>
    <xf borderId="0" fillId="3" fontId="1" numFmtId="166" xfId="0" applyFont="1" applyNumberFormat="1"/>
    <xf borderId="2" fillId="3" fontId="1" numFmtId="166" xfId="0" applyBorder="1" applyFont="1" applyNumberFormat="1"/>
    <xf borderId="2" fillId="0" fontId="1" numFmtId="166" xfId="0" applyBorder="1" applyFont="1" applyNumberFormat="1"/>
    <xf borderId="0" fillId="5" fontId="4" numFmtId="0" xfId="0" applyFill="1" applyFont="1"/>
    <xf borderId="1" fillId="5" fontId="4" numFmtId="166" xfId="0" applyBorder="1" applyFont="1" applyNumberFormat="1"/>
    <xf borderId="0" fillId="5" fontId="4" numFmtId="166" xfId="0" applyFont="1" applyNumberFormat="1"/>
    <xf borderId="2" fillId="5" fontId="4" numFmtId="166" xfId="0" applyBorder="1" applyFont="1" applyNumberFormat="1"/>
    <xf borderId="0" fillId="0" fontId="1" numFmtId="0" xfId="0" applyFont="1"/>
    <xf borderId="0" fillId="3" fontId="1" numFmtId="0" xfId="0" applyAlignment="1" applyFont="1">
      <alignment horizontal="center" shrinkToFit="0" wrapText="1"/>
    </xf>
    <xf borderId="0" fillId="0" fontId="3" numFmtId="0" xfId="0" applyFont="1"/>
    <xf borderId="0" fillId="0" fontId="1" numFmtId="166" xfId="0" applyAlignment="1" applyFont="1" applyNumberFormat="1">
      <alignment horizontal="center"/>
    </xf>
    <xf borderId="0" fillId="0" fontId="1" numFmtId="9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28.57"/>
    <col customWidth="1" min="2" max="37" width="11.29"/>
  </cols>
  <sheetData>
    <row r="1" ht="15.75" customHeight="1">
      <c r="A1" s="1">
        <f>TODAY()</f>
        <v>44272</v>
      </c>
      <c r="B1" s="2">
        <v>43850.0</v>
      </c>
      <c r="D1" s="3"/>
      <c r="E1" s="4">
        <v>43881.0</v>
      </c>
      <c r="G1" s="3"/>
      <c r="H1" s="5">
        <v>43910.0</v>
      </c>
      <c r="J1" s="3"/>
      <c r="K1" s="6">
        <v>43941.0</v>
      </c>
      <c r="M1" s="3"/>
      <c r="N1" s="7">
        <v>43971.0</v>
      </c>
      <c r="P1" s="3"/>
      <c r="Q1" s="6">
        <v>44002.0</v>
      </c>
      <c r="S1" s="3"/>
      <c r="T1" s="6">
        <v>44032.0</v>
      </c>
      <c r="V1" s="3"/>
      <c r="W1" s="6">
        <v>44063.0</v>
      </c>
      <c r="Y1" s="3"/>
      <c r="Z1" s="6">
        <v>44094.0</v>
      </c>
      <c r="AB1" s="3"/>
      <c r="AC1" s="6">
        <v>44124.0</v>
      </c>
      <c r="AE1" s="3"/>
      <c r="AF1" s="6">
        <v>44155.0</v>
      </c>
      <c r="AH1" s="3"/>
      <c r="AI1" s="6">
        <v>44185.0</v>
      </c>
      <c r="AK1" s="3"/>
    </row>
    <row r="2" ht="15.75" customHeight="1">
      <c r="A2" s="8"/>
      <c r="B2" s="9" t="s">
        <v>0</v>
      </c>
      <c r="C2" s="10" t="s">
        <v>1</v>
      </c>
      <c r="D2" s="11" t="s">
        <v>2</v>
      </c>
      <c r="E2" s="10" t="s">
        <v>0</v>
      </c>
      <c r="F2" s="10" t="s">
        <v>1</v>
      </c>
      <c r="G2" s="11" t="s">
        <v>2</v>
      </c>
      <c r="H2" s="12" t="s">
        <v>0</v>
      </c>
      <c r="I2" s="12" t="s">
        <v>1</v>
      </c>
      <c r="J2" s="13" t="s">
        <v>2</v>
      </c>
      <c r="K2" s="8" t="s">
        <v>0</v>
      </c>
      <c r="L2" s="8" t="s">
        <v>1</v>
      </c>
      <c r="M2" s="14" t="s">
        <v>2</v>
      </c>
      <c r="N2" s="8" t="s">
        <v>0</v>
      </c>
      <c r="O2" s="8" t="s">
        <v>1</v>
      </c>
      <c r="P2" s="14" t="s">
        <v>2</v>
      </c>
      <c r="Q2" s="8" t="s">
        <v>0</v>
      </c>
      <c r="R2" s="8" t="s">
        <v>1</v>
      </c>
      <c r="S2" s="14" t="s">
        <v>2</v>
      </c>
      <c r="T2" s="8" t="s">
        <v>0</v>
      </c>
      <c r="U2" s="8" t="s">
        <v>1</v>
      </c>
      <c r="V2" s="14" t="s">
        <v>2</v>
      </c>
      <c r="W2" s="8" t="s">
        <v>0</v>
      </c>
      <c r="X2" s="8" t="s">
        <v>1</v>
      </c>
      <c r="Y2" s="14" t="s">
        <v>2</v>
      </c>
      <c r="Z2" s="8" t="s">
        <v>0</v>
      </c>
      <c r="AA2" s="8" t="s">
        <v>1</v>
      </c>
      <c r="AB2" s="14" t="s">
        <v>2</v>
      </c>
      <c r="AC2" s="8" t="s">
        <v>0</v>
      </c>
      <c r="AD2" s="8" t="s">
        <v>1</v>
      </c>
      <c r="AE2" s="14" t="s">
        <v>2</v>
      </c>
      <c r="AF2" s="8" t="s">
        <v>0</v>
      </c>
      <c r="AG2" s="8" t="s">
        <v>1</v>
      </c>
      <c r="AH2" s="14" t="s">
        <v>2</v>
      </c>
      <c r="AI2" s="8" t="s">
        <v>0</v>
      </c>
      <c r="AJ2" s="8" t="s">
        <v>1</v>
      </c>
      <c r="AK2" s="14" t="s">
        <v>2</v>
      </c>
    </row>
    <row r="3" ht="15.75" customHeight="1">
      <c r="A3" s="15" t="s">
        <v>3</v>
      </c>
      <c r="B3" s="16">
        <f t="shared" ref="B3:AK3" si="1">SUM(B4:B5)</f>
        <v>27.95</v>
      </c>
      <c r="C3" s="17">
        <f t="shared" si="1"/>
        <v>27.95</v>
      </c>
      <c r="D3" s="18">
        <f t="shared" si="1"/>
        <v>0</v>
      </c>
      <c r="E3" s="17">
        <f t="shared" si="1"/>
        <v>27.95</v>
      </c>
      <c r="F3" s="17">
        <f t="shared" si="1"/>
        <v>27.95</v>
      </c>
      <c r="G3" s="18">
        <f t="shared" si="1"/>
        <v>0</v>
      </c>
      <c r="H3" s="19">
        <f t="shared" si="1"/>
        <v>27.95</v>
      </c>
      <c r="I3" s="19">
        <f t="shared" si="1"/>
        <v>0</v>
      </c>
      <c r="J3" s="20">
        <f t="shared" si="1"/>
        <v>0</v>
      </c>
      <c r="K3" s="21">
        <f t="shared" si="1"/>
        <v>27.95</v>
      </c>
      <c r="L3" s="21">
        <f t="shared" si="1"/>
        <v>0</v>
      </c>
      <c r="M3" s="22">
        <f t="shared" si="1"/>
        <v>0</v>
      </c>
      <c r="N3" s="21">
        <f t="shared" si="1"/>
        <v>27.95</v>
      </c>
      <c r="O3" s="21">
        <f t="shared" si="1"/>
        <v>0</v>
      </c>
      <c r="P3" s="22">
        <f t="shared" si="1"/>
        <v>0</v>
      </c>
      <c r="Q3" s="21">
        <f t="shared" si="1"/>
        <v>27.95</v>
      </c>
      <c r="R3" s="21">
        <f t="shared" si="1"/>
        <v>0</v>
      </c>
      <c r="S3" s="22">
        <f t="shared" si="1"/>
        <v>0</v>
      </c>
      <c r="T3" s="21">
        <f t="shared" si="1"/>
        <v>27.95</v>
      </c>
      <c r="U3" s="21">
        <f t="shared" si="1"/>
        <v>0</v>
      </c>
      <c r="V3" s="22">
        <f t="shared" si="1"/>
        <v>0</v>
      </c>
      <c r="W3" s="21">
        <f t="shared" si="1"/>
        <v>27.95</v>
      </c>
      <c r="X3" s="21">
        <f t="shared" si="1"/>
        <v>0</v>
      </c>
      <c r="Y3" s="22">
        <f t="shared" si="1"/>
        <v>0</v>
      </c>
      <c r="Z3" s="21">
        <f t="shared" si="1"/>
        <v>27.95</v>
      </c>
      <c r="AA3" s="21">
        <f t="shared" si="1"/>
        <v>0</v>
      </c>
      <c r="AB3" s="22">
        <f t="shared" si="1"/>
        <v>0</v>
      </c>
      <c r="AC3" s="21">
        <f t="shared" si="1"/>
        <v>27.95</v>
      </c>
      <c r="AD3" s="21">
        <f t="shared" si="1"/>
        <v>0</v>
      </c>
      <c r="AE3" s="22">
        <f t="shared" si="1"/>
        <v>0</v>
      </c>
      <c r="AF3" s="21">
        <f t="shared" si="1"/>
        <v>27.95</v>
      </c>
      <c r="AG3" s="21">
        <f t="shared" si="1"/>
        <v>0</v>
      </c>
      <c r="AH3" s="22">
        <f t="shared" si="1"/>
        <v>0</v>
      </c>
      <c r="AI3" s="21">
        <f t="shared" si="1"/>
        <v>27.95</v>
      </c>
      <c r="AJ3" s="21">
        <f t="shared" si="1"/>
        <v>0</v>
      </c>
      <c r="AK3" s="22">
        <f t="shared" si="1"/>
        <v>0</v>
      </c>
    </row>
    <row r="4" ht="15.75" customHeight="1">
      <c r="A4" s="23" t="s">
        <v>4</v>
      </c>
      <c r="B4" s="24">
        <v>15.0</v>
      </c>
      <c r="C4" s="25">
        <v>15.0</v>
      </c>
      <c r="D4" s="26">
        <f t="shared" ref="D4:D5" si="2">B4-C4</f>
        <v>0</v>
      </c>
      <c r="E4" s="25">
        <v>15.0</v>
      </c>
      <c r="F4" s="25">
        <v>15.0</v>
      </c>
      <c r="G4" s="26">
        <f t="shared" ref="G4:G5" si="3">E4-F4</f>
        <v>0</v>
      </c>
      <c r="H4" s="27">
        <v>15.0</v>
      </c>
      <c r="I4" s="27"/>
      <c r="J4" s="28"/>
      <c r="K4" s="23">
        <v>15.0</v>
      </c>
      <c r="L4" s="23"/>
      <c r="M4" s="29"/>
      <c r="N4" s="23">
        <v>15.0</v>
      </c>
      <c r="O4" s="23"/>
      <c r="P4" s="29"/>
      <c r="Q4" s="23">
        <v>15.0</v>
      </c>
      <c r="R4" s="23"/>
      <c r="S4" s="29"/>
      <c r="T4" s="23">
        <v>15.0</v>
      </c>
      <c r="U4" s="23"/>
      <c r="V4" s="29"/>
      <c r="W4" s="23">
        <v>15.0</v>
      </c>
      <c r="X4" s="23"/>
      <c r="Y4" s="29"/>
      <c r="Z4" s="23">
        <v>15.0</v>
      </c>
      <c r="AA4" s="23"/>
      <c r="AB4" s="29"/>
      <c r="AC4" s="23">
        <v>15.0</v>
      </c>
      <c r="AD4" s="23"/>
      <c r="AE4" s="29"/>
      <c r="AF4" s="23">
        <v>15.0</v>
      </c>
      <c r="AG4" s="23"/>
      <c r="AH4" s="29"/>
      <c r="AI4" s="23">
        <v>15.0</v>
      </c>
      <c r="AJ4" s="23"/>
      <c r="AK4" s="29"/>
    </row>
    <row r="5" ht="15.75" customHeight="1">
      <c r="A5" s="23" t="s">
        <v>5</v>
      </c>
      <c r="B5" s="24">
        <v>12.95</v>
      </c>
      <c r="C5" s="25">
        <v>12.95</v>
      </c>
      <c r="D5" s="26">
        <f t="shared" si="2"/>
        <v>0</v>
      </c>
      <c r="E5" s="25">
        <v>12.95</v>
      </c>
      <c r="F5" s="25">
        <v>12.95</v>
      </c>
      <c r="G5" s="26">
        <f t="shared" si="3"/>
        <v>0</v>
      </c>
      <c r="H5" s="27">
        <v>12.95</v>
      </c>
      <c r="I5" s="27"/>
      <c r="J5" s="28"/>
      <c r="K5" s="23">
        <v>12.95</v>
      </c>
      <c r="L5" s="23"/>
      <c r="M5" s="29"/>
      <c r="N5" s="23">
        <v>12.95</v>
      </c>
      <c r="O5" s="23"/>
      <c r="P5" s="29"/>
      <c r="Q5" s="23">
        <v>12.95</v>
      </c>
      <c r="R5" s="23"/>
      <c r="S5" s="29"/>
      <c r="T5" s="23">
        <v>12.95</v>
      </c>
      <c r="U5" s="23"/>
      <c r="V5" s="29"/>
      <c r="W5" s="23">
        <v>12.95</v>
      </c>
      <c r="X5" s="23"/>
      <c r="Y5" s="29"/>
      <c r="Z5" s="23">
        <v>12.95</v>
      </c>
      <c r="AA5" s="23"/>
      <c r="AB5" s="29"/>
      <c r="AC5" s="23">
        <v>12.95</v>
      </c>
      <c r="AD5" s="23"/>
      <c r="AE5" s="29"/>
      <c r="AF5" s="23">
        <v>12.95</v>
      </c>
      <c r="AG5" s="23"/>
      <c r="AH5" s="29"/>
      <c r="AI5" s="23">
        <v>12.95</v>
      </c>
      <c r="AJ5" s="23"/>
      <c r="AK5" s="29"/>
    </row>
    <row r="6" ht="15.75" customHeight="1">
      <c r="A6" s="15" t="s">
        <v>6</v>
      </c>
      <c r="B6" s="16">
        <f t="shared" ref="B6:AK6" si="4">SUM(B7:B8)</f>
        <v>400</v>
      </c>
      <c r="C6" s="17">
        <f t="shared" si="4"/>
        <v>372</v>
      </c>
      <c r="D6" s="18">
        <f t="shared" si="4"/>
        <v>28</v>
      </c>
      <c r="E6" s="17">
        <f t="shared" si="4"/>
        <v>428</v>
      </c>
      <c r="F6" s="17">
        <f t="shared" si="4"/>
        <v>393</v>
      </c>
      <c r="G6" s="18">
        <f t="shared" si="4"/>
        <v>35</v>
      </c>
      <c r="H6" s="19">
        <f t="shared" si="4"/>
        <v>435</v>
      </c>
      <c r="I6" s="19">
        <f t="shared" si="4"/>
        <v>0</v>
      </c>
      <c r="J6" s="20">
        <f t="shared" si="4"/>
        <v>0</v>
      </c>
      <c r="K6" s="21">
        <f t="shared" si="4"/>
        <v>400</v>
      </c>
      <c r="L6" s="21">
        <f t="shared" si="4"/>
        <v>0</v>
      </c>
      <c r="M6" s="22">
        <f t="shared" si="4"/>
        <v>0</v>
      </c>
      <c r="N6" s="21">
        <f t="shared" si="4"/>
        <v>300</v>
      </c>
      <c r="O6" s="21">
        <f t="shared" si="4"/>
        <v>0</v>
      </c>
      <c r="P6" s="22">
        <f t="shared" si="4"/>
        <v>0</v>
      </c>
      <c r="Q6" s="21">
        <f t="shared" si="4"/>
        <v>300</v>
      </c>
      <c r="R6" s="21">
        <f t="shared" si="4"/>
        <v>0</v>
      </c>
      <c r="S6" s="22">
        <f t="shared" si="4"/>
        <v>0</v>
      </c>
      <c r="T6" s="21">
        <f t="shared" si="4"/>
        <v>300</v>
      </c>
      <c r="U6" s="21">
        <f t="shared" si="4"/>
        <v>0</v>
      </c>
      <c r="V6" s="22">
        <f t="shared" si="4"/>
        <v>0</v>
      </c>
      <c r="W6" s="21">
        <f t="shared" si="4"/>
        <v>300</v>
      </c>
      <c r="X6" s="21">
        <f t="shared" si="4"/>
        <v>0</v>
      </c>
      <c r="Y6" s="22">
        <f t="shared" si="4"/>
        <v>0</v>
      </c>
      <c r="Z6" s="21">
        <f t="shared" si="4"/>
        <v>600</v>
      </c>
      <c r="AA6" s="21">
        <f t="shared" si="4"/>
        <v>0</v>
      </c>
      <c r="AB6" s="22">
        <f t="shared" si="4"/>
        <v>0</v>
      </c>
      <c r="AC6" s="21">
        <f t="shared" si="4"/>
        <v>600</v>
      </c>
      <c r="AD6" s="21">
        <f t="shared" si="4"/>
        <v>0</v>
      </c>
      <c r="AE6" s="22">
        <f t="shared" si="4"/>
        <v>0</v>
      </c>
      <c r="AF6" s="21">
        <f t="shared" si="4"/>
        <v>600</v>
      </c>
      <c r="AG6" s="21">
        <f t="shared" si="4"/>
        <v>0</v>
      </c>
      <c r="AH6" s="22">
        <f t="shared" si="4"/>
        <v>0</v>
      </c>
      <c r="AI6" s="21">
        <f t="shared" si="4"/>
        <v>400</v>
      </c>
      <c r="AJ6" s="21">
        <f t="shared" si="4"/>
        <v>0</v>
      </c>
      <c r="AK6" s="22">
        <f t="shared" si="4"/>
        <v>0</v>
      </c>
    </row>
    <row r="7" ht="15.75" customHeight="1">
      <c r="A7" s="23" t="s">
        <v>7</v>
      </c>
      <c r="B7" s="24">
        <v>200.0</v>
      </c>
      <c r="C7" s="25">
        <v>178.0</v>
      </c>
      <c r="D7" s="26">
        <f t="shared" ref="D7:D8" si="5">B7-C7</f>
        <v>22</v>
      </c>
      <c r="E7" s="25">
        <f t="shared" ref="E7:E8" si="6">200+D7</f>
        <v>222</v>
      </c>
      <c r="F7" s="25">
        <v>205.0</v>
      </c>
      <c r="G7" s="26">
        <f t="shared" ref="G7:G8" si="7">E7-F7</f>
        <v>17</v>
      </c>
      <c r="H7" s="27">
        <f t="shared" ref="H7:H8" si="8">200+G7</f>
        <v>217</v>
      </c>
      <c r="I7" s="27"/>
      <c r="J7" s="28"/>
      <c r="K7" s="23">
        <f t="shared" ref="K7:K8" si="9">200+J7</f>
        <v>200</v>
      </c>
      <c r="L7" s="23"/>
      <c r="M7" s="29"/>
      <c r="N7" s="23">
        <f>200+M7</f>
        <v>200</v>
      </c>
      <c r="O7" s="23"/>
      <c r="P7" s="29"/>
      <c r="Q7" s="23">
        <f>200+P7</f>
        <v>200</v>
      </c>
      <c r="R7" s="23"/>
      <c r="S7" s="29"/>
      <c r="T7" s="23">
        <f>200+S7</f>
        <v>200</v>
      </c>
      <c r="U7" s="23"/>
      <c r="V7" s="29"/>
      <c r="W7" s="23">
        <f>200+V7</f>
        <v>200</v>
      </c>
      <c r="X7" s="23"/>
      <c r="Y7" s="29"/>
      <c r="Z7" s="23">
        <f t="shared" ref="Z7:Z8" si="10">300+Y7</f>
        <v>300</v>
      </c>
      <c r="AA7" s="23"/>
      <c r="AB7" s="29"/>
      <c r="AC7" s="23">
        <f t="shared" ref="AC7:AC8" si="11">300+AB7</f>
        <v>300</v>
      </c>
      <c r="AD7" s="23"/>
      <c r="AE7" s="29"/>
      <c r="AF7" s="23">
        <f t="shared" ref="AF7:AF8" si="12">300+AE7</f>
        <v>300</v>
      </c>
      <c r="AG7" s="23"/>
      <c r="AH7" s="29"/>
      <c r="AI7" s="23">
        <f t="shared" ref="AI7:AI8" si="13">200+AH7</f>
        <v>200</v>
      </c>
      <c r="AJ7" s="23"/>
      <c r="AK7" s="29"/>
    </row>
    <row r="8" ht="15.75" customHeight="1">
      <c r="A8" s="23" t="s">
        <v>8</v>
      </c>
      <c r="B8" s="24">
        <v>200.0</v>
      </c>
      <c r="C8" s="25">
        <v>194.0</v>
      </c>
      <c r="D8" s="26">
        <f t="shared" si="5"/>
        <v>6</v>
      </c>
      <c r="E8" s="25">
        <f t="shared" si="6"/>
        <v>206</v>
      </c>
      <c r="F8" s="25">
        <v>188.0</v>
      </c>
      <c r="G8" s="26">
        <f t="shared" si="7"/>
        <v>18</v>
      </c>
      <c r="H8" s="27">
        <f t="shared" si="8"/>
        <v>218</v>
      </c>
      <c r="I8" s="27"/>
      <c r="J8" s="28"/>
      <c r="K8" s="23">
        <f t="shared" si="9"/>
        <v>200</v>
      </c>
      <c r="L8" s="23"/>
      <c r="M8" s="29"/>
      <c r="N8" s="23">
        <f>100+M8</f>
        <v>100</v>
      </c>
      <c r="O8" s="23"/>
      <c r="P8" s="29"/>
      <c r="Q8" s="23">
        <f>100+P8</f>
        <v>100</v>
      </c>
      <c r="R8" s="23"/>
      <c r="S8" s="29"/>
      <c r="T8" s="23">
        <f>100+S8</f>
        <v>100</v>
      </c>
      <c r="U8" s="23"/>
      <c r="V8" s="29"/>
      <c r="W8" s="23">
        <f>100+V8</f>
        <v>100</v>
      </c>
      <c r="X8" s="23"/>
      <c r="Y8" s="29"/>
      <c r="Z8" s="23">
        <f t="shared" si="10"/>
        <v>300</v>
      </c>
      <c r="AA8" s="23"/>
      <c r="AB8" s="29"/>
      <c r="AC8" s="23">
        <f t="shared" si="11"/>
        <v>300</v>
      </c>
      <c r="AD8" s="23"/>
      <c r="AE8" s="29"/>
      <c r="AF8" s="23">
        <f t="shared" si="12"/>
        <v>300</v>
      </c>
      <c r="AG8" s="23"/>
      <c r="AH8" s="29"/>
      <c r="AI8" s="23">
        <f t="shared" si="13"/>
        <v>200</v>
      </c>
      <c r="AJ8" s="23"/>
      <c r="AK8" s="29"/>
    </row>
    <row r="9" ht="15.75" customHeight="1">
      <c r="A9" s="15" t="s">
        <v>9</v>
      </c>
      <c r="B9" s="16">
        <f t="shared" ref="B9:AK9" si="14">SUM(B10)</f>
        <v>1000</v>
      </c>
      <c r="C9" s="17">
        <f t="shared" si="14"/>
        <v>1000</v>
      </c>
      <c r="D9" s="18">
        <f t="shared" si="14"/>
        <v>0</v>
      </c>
      <c r="E9" s="17">
        <f t="shared" si="14"/>
        <v>1000</v>
      </c>
      <c r="F9" s="17">
        <f t="shared" si="14"/>
        <v>1000</v>
      </c>
      <c r="G9" s="18">
        <f t="shared" si="14"/>
        <v>0</v>
      </c>
      <c r="H9" s="19">
        <f t="shared" si="14"/>
        <v>1000</v>
      </c>
      <c r="I9" s="19">
        <f t="shared" si="14"/>
        <v>0</v>
      </c>
      <c r="J9" s="20">
        <f t="shared" si="14"/>
        <v>0</v>
      </c>
      <c r="K9" s="21">
        <f t="shared" si="14"/>
        <v>1000</v>
      </c>
      <c r="L9" s="21">
        <f t="shared" si="14"/>
        <v>0</v>
      </c>
      <c r="M9" s="22">
        <f t="shared" si="14"/>
        <v>0</v>
      </c>
      <c r="N9" s="21">
        <f t="shared" si="14"/>
        <v>1000</v>
      </c>
      <c r="O9" s="21">
        <f t="shared" si="14"/>
        <v>0</v>
      </c>
      <c r="P9" s="22">
        <f t="shared" si="14"/>
        <v>0</v>
      </c>
      <c r="Q9" s="21">
        <f t="shared" si="14"/>
        <v>1000</v>
      </c>
      <c r="R9" s="21">
        <f t="shared" si="14"/>
        <v>0</v>
      </c>
      <c r="S9" s="22">
        <f t="shared" si="14"/>
        <v>0</v>
      </c>
      <c r="T9" s="21">
        <f t="shared" si="14"/>
        <v>1000</v>
      </c>
      <c r="U9" s="21">
        <f t="shared" si="14"/>
        <v>0</v>
      </c>
      <c r="V9" s="22">
        <f t="shared" si="14"/>
        <v>0</v>
      </c>
      <c r="W9" s="21">
        <f t="shared" si="14"/>
        <v>1000</v>
      </c>
      <c r="X9" s="21">
        <f t="shared" si="14"/>
        <v>0</v>
      </c>
      <c r="Y9" s="22">
        <f t="shared" si="14"/>
        <v>0</v>
      </c>
      <c r="Z9" s="21">
        <f t="shared" si="14"/>
        <v>1000</v>
      </c>
      <c r="AA9" s="21">
        <f t="shared" si="14"/>
        <v>0</v>
      </c>
      <c r="AB9" s="22">
        <f t="shared" si="14"/>
        <v>0</v>
      </c>
      <c r="AC9" s="21">
        <f t="shared" si="14"/>
        <v>1000</v>
      </c>
      <c r="AD9" s="21">
        <f t="shared" si="14"/>
        <v>0</v>
      </c>
      <c r="AE9" s="22">
        <f t="shared" si="14"/>
        <v>0</v>
      </c>
      <c r="AF9" s="21">
        <f t="shared" si="14"/>
        <v>1000</v>
      </c>
      <c r="AG9" s="21">
        <f t="shared" si="14"/>
        <v>0</v>
      </c>
      <c r="AH9" s="22">
        <f t="shared" si="14"/>
        <v>0</v>
      </c>
      <c r="AI9" s="21">
        <f t="shared" si="14"/>
        <v>1000</v>
      </c>
      <c r="AJ9" s="21">
        <f t="shared" si="14"/>
        <v>0</v>
      </c>
      <c r="AK9" s="22">
        <f t="shared" si="14"/>
        <v>0</v>
      </c>
    </row>
    <row r="10" ht="15.75" customHeight="1">
      <c r="A10" s="23" t="s">
        <v>10</v>
      </c>
      <c r="B10" s="24">
        <v>1000.0</v>
      </c>
      <c r="C10" s="25">
        <v>1000.0</v>
      </c>
      <c r="D10" s="26">
        <f>B10-C10</f>
        <v>0</v>
      </c>
      <c r="E10" s="25">
        <v>1000.0</v>
      </c>
      <c r="F10" s="25">
        <v>1000.0</v>
      </c>
      <c r="G10" s="26">
        <f>E10-F10</f>
        <v>0</v>
      </c>
      <c r="H10" s="27">
        <v>1000.0</v>
      </c>
      <c r="I10" s="27"/>
      <c r="J10" s="28"/>
      <c r="K10" s="23">
        <v>1000.0</v>
      </c>
      <c r="L10" s="23"/>
      <c r="M10" s="29"/>
      <c r="N10" s="23">
        <v>1000.0</v>
      </c>
      <c r="O10" s="23"/>
      <c r="P10" s="29"/>
      <c r="Q10" s="23">
        <v>1000.0</v>
      </c>
      <c r="R10" s="23"/>
      <c r="S10" s="29"/>
      <c r="T10" s="23">
        <v>1000.0</v>
      </c>
      <c r="U10" s="23"/>
      <c r="V10" s="29"/>
      <c r="W10" s="23">
        <v>1000.0</v>
      </c>
      <c r="X10" s="23"/>
      <c r="Y10" s="29"/>
      <c r="Z10" s="23">
        <v>1000.0</v>
      </c>
      <c r="AA10" s="23"/>
      <c r="AB10" s="29"/>
      <c r="AC10" s="23">
        <v>1000.0</v>
      </c>
      <c r="AD10" s="23"/>
      <c r="AE10" s="29"/>
      <c r="AF10" s="23">
        <v>1000.0</v>
      </c>
      <c r="AG10" s="23"/>
      <c r="AH10" s="29"/>
      <c r="AI10" s="23">
        <v>1000.0</v>
      </c>
      <c r="AJ10" s="23"/>
      <c r="AK10" s="29"/>
    </row>
    <row r="11" ht="15.75" customHeight="1">
      <c r="A11" s="15" t="s">
        <v>11</v>
      </c>
      <c r="B11" s="16">
        <f t="shared" ref="B11:AK11" si="15">SUM(B12)</f>
        <v>15</v>
      </c>
      <c r="C11" s="17">
        <f t="shared" si="15"/>
        <v>15</v>
      </c>
      <c r="D11" s="18">
        <f t="shared" si="15"/>
        <v>0</v>
      </c>
      <c r="E11" s="17">
        <f t="shared" si="15"/>
        <v>15</v>
      </c>
      <c r="F11" s="17">
        <f t="shared" si="15"/>
        <v>15</v>
      </c>
      <c r="G11" s="18">
        <f t="shared" si="15"/>
        <v>0</v>
      </c>
      <c r="H11" s="19">
        <f t="shared" si="15"/>
        <v>15</v>
      </c>
      <c r="I11" s="19">
        <f t="shared" si="15"/>
        <v>0</v>
      </c>
      <c r="J11" s="20">
        <f t="shared" si="15"/>
        <v>0</v>
      </c>
      <c r="K11" s="21">
        <f t="shared" si="15"/>
        <v>15</v>
      </c>
      <c r="L11" s="21">
        <f t="shared" si="15"/>
        <v>0</v>
      </c>
      <c r="M11" s="22">
        <f t="shared" si="15"/>
        <v>0</v>
      </c>
      <c r="N11" s="21">
        <f t="shared" si="15"/>
        <v>15</v>
      </c>
      <c r="O11" s="21">
        <f t="shared" si="15"/>
        <v>0</v>
      </c>
      <c r="P11" s="22">
        <f t="shared" si="15"/>
        <v>0</v>
      </c>
      <c r="Q11" s="21">
        <f t="shared" si="15"/>
        <v>15</v>
      </c>
      <c r="R11" s="21">
        <f t="shared" si="15"/>
        <v>0</v>
      </c>
      <c r="S11" s="22">
        <f t="shared" si="15"/>
        <v>0</v>
      </c>
      <c r="T11" s="21">
        <f t="shared" si="15"/>
        <v>15</v>
      </c>
      <c r="U11" s="21">
        <f t="shared" si="15"/>
        <v>0</v>
      </c>
      <c r="V11" s="22">
        <f t="shared" si="15"/>
        <v>0</v>
      </c>
      <c r="W11" s="21">
        <f t="shared" si="15"/>
        <v>15</v>
      </c>
      <c r="X11" s="21">
        <f t="shared" si="15"/>
        <v>0</v>
      </c>
      <c r="Y11" s="22">
        <f t="shared" si="15"/>
        <v>0</v>
      </c>
      <c r="Z11" s="21">
        <f t="shared" si="15"/>
        <v>15</v>
      </c>
      <c r="AA11" s="21">
        <f t="shared" si="15"/>
        <v>0</v>
      </c>
      <c r="AB11" s="22">
        <f t="shared" si="15"/>
        <v>0</v>
      </c>
      <c r="AC11" s="21">
        <f t="shared" si="15"/>
        <v>15</v>
      </c>
      <c r="AD11" s="21">
        <f t="shared" si="15"/>
        <v>0</v>
      </c>
      <c r="AE11" s="22">
        <f t="shared" si="15"/>
        <v>0</v>
      </c>
      <c r="AF11" s="21">
        <f t="shared" si="15"/>
        <v>15</v>
      </c>
      <c r="AG11" s="21">
        <f t="shared" si="15"/>
        <v>0</v>
      </c>
      <c r="AH11" s="22">
        <f t="shared" si="15"/>
        <v>0</v>
      </c>
      <c r="AI11" s="21">
        <f t="shared" si="15"/>
        <v>15</v>
      </c>
      <c r="AJ11" s="21">
        <f t="shared" si="15"/>
        <v>0</v>
      </c>
      <c r="AK11" s="22">
        <f t="shared" si="15"/>
        <v>0</v>
      </c>
    </row>
    <row r="12" ht="15.75" customHeight="1">
      <c r="A12" s="23" t="s">
        <v>12</v>
      </c>
      <c r="B12" s="24">
        <v>15.0</v>
      </c>
      <c r="C12" s="25">
        <v>15.0</v>
      </c>
      <c r="D12" s="26">
        <f>B12-C12</f>
        <v>0</v>
      </c>
      <c r="E12" s="25">
        <v>15.0</v>
      </c>
      <c r="F12" s="25">
        <v>15.0</v>
      </c>
      <c r="G12" s="26">
        <f>E12-F12</f>
        <v>0</v>
      </c>
      <c r="H12" s="27">
        <v>15.0</v>
      </c>
      <c r="I12" s="27"/>
      <c r="J12" s="28"/>
      <c r="K12" s="23">
        <v>15.0</v>
      </c>
      <c r="L12" s="23"/>
      <c r="M12" s="29"/>
      <c r="N12" s="23">
        <v>15.0</v>
      </c>
      <c r="O12" s="23"/>
      <c r="P12" s="29"/>
      <c r="Q12" s="23">
        <v>15.0</v>
      </c>
      <c r="R12" s="23"/>
      <c r="S12" s="29"/>
      <c r="T12" s="23">
        <v>15.0</v>
      </c>
      <c r="U12" s="23"/>
      <c r="V12" s="29"/>
      <c r="W12" s="23">
        <v>15.0</v>
      </c>
      <c r="X12" s="23"/>
      <c r="Y12" s="29"/>
      <c r="Z12" s="23">
        <v>15.0</v>
      </c>
      <c r="AA12" s="23"/>
      <c r="AB12" s="29"/>
      <c r="AC12" s="23">
        <v>15.0</v>
      </c>
      <c r="AD12" s="23"/>
      <c r="AE12" s="29"/>
      <c r="AF12" s="23">
        <v>15.0</v>
      </c>
      <c r="AG12" s="23"/>
      <c r="AH12" s="29"/>
      <c r="AI12" s="23">
        <v>15.0</v>
      </c>
      <c r="AJ12" s="23"/>
      <c r="AK12" s="29"/>
    </row>
    <row r="13" ht="15.75" customHeight="1">
      <c r="A13" s="30" t="s">
        <v>13</v>
      </c>
      <c r="B13" s="31">
        <f t="shared" ref="B13:AK13" si="16">B11+B9+B6+B3</f>
        <v>1442.95</v>
      </c>
      <c r="C13" s="32">
        <f t="shared" si="16"/>
        <v>1414.95</v>
      </c>
      <c r="D13" s="33">
        <f t="shared" si="16"/>
        <v>28</v>
      </c>
      <c r="E13" s="32">
        <f t="shared" si="16"/>
        <v>1470.95</v>
      </c>
      <c r="F13" s="32">
        <f t="shared" si="16"/>
        <v>1435.95</v>
      </c>
      <c r="G13" s="33">
        <f t="shared" si="16"/>
        <v>35</v>
      </c>
      <c r="H13" s="32">
        <f t="shared" si="16"/>
        <v>1477.95</v>
      </c>
      <c r="I13" s="32">
        <f t="shared" si="16"/>
        <v>0</v>
      </c>
      <c r="J13" s="32">
        <f t="shared" si="16"/>
        <v>0</v>
      </c>
      <c r="K13" s="32">
        <f t="shared" si="16"/>
        <v>1442.95</v>
      </c>
      <c r="L13" s="32">
        <f t="shared" si="16"/>
        <v>0</v>
      </c>
      <c r="M13" s="33">
        <f t="shared" si="16"/>
        <v>0</v>
      </c>
      <c r="N13" s="32">
        <f t="shared" si="16"/>
        <v>1342.95</v>
      </c>
      <c r="O13" s="32">
        <f t="shared" si="16"/>
        <v>0</v>
      </c>
      <c r="P13" s="33">
        <f t="shared" si="16"/>
        <v>0</v>
      </c>
      <c r="Q13" s="32">
        <f t="shared" si="16"/>
        <v>1342.95</v>
      </c>
      <c r="R13" s="32">
        <f t="shared" si="16"/>
        <v>0</v>
      </c>
      <c r="S13" s="33">
        <f t="shared" si="16"/>
        <v>0</v>
      </c>
      <c r="T13" s="32">
        <f t="shared" si="16"/>
        <v>1342.95</v>
      </c>
      <c r="U13" s="32">
        <f t="shared" si="16"/>
        <v>0</v>
      </c>
      <c r="V13" s="33">
        <f t="shared" si="16"/>
        <v>0</v>
      </c>
      <c r="W13" s="32">
        <f t="shared" si="16"/>
        <v>1342.95</v>
      </c>
      <c r="X13" s="32">
        <f t="shared" si="16"/>
        <v>0</v>
      </c>
      <c r="Y13" s="33">
        <f t="shared" si="16"/>
        <v>0</v>
      </c>
      <c r="Z13" s="32">
        <f t="shared" si="16"/>
        <v>1642.95</v>
      </c>
      <c r="AA13" s="32">
        <f t="shared" si="16"/>
        <v>0</v>
      </c>
      <c r="AB13" s="33">
        <f t="shared" si="16"/>
        <v>0</v>
      </c>
      <c r="AC13" s="32">
        <f t="shared" si="16"/>
        <v>1642.95</v>
      </c>
      <c r="AD13" s="32">
        <f t="shared" si="16"/>
        <v>0</v>
      </c>
      <c r="AE13" s="33">
        <f t="shared" si="16"/>
        <v>0</v>
      </c>
      <c r="AF13" s="32">
        <f t="shared" si="16"/>
        <v>1642.95</v>
      </c>
      <c r="AG13" s="32">
        <f t="shared" si="16"/>
        <v>0</v>
      </c>
      <c r="AH13" s="33">
        <f t="shared" si="16"/>
        <v>0</v>
      </c>
      <c r="AI13" s="32">
        <f t="shared" si="16"/>
        <v>1442.95</v>
      </c>
      <c r="AJ13" s="32">
        <f t="shared" si="16"/>
        <v>0</v>
      </c>
      <c r="AK13" s="33">
        <f t="shared" si="16"/>
        <v>0</v>
      </c>
    </row>
    <row r="14" ht="15.75" customHeight="1">
      <c r="A14" s="34"/>
    </row>
    <row r="15" ht="15.75" customHeight="1">
      <c r="B15" s="35" t="s">
        <v>14</v>
      </c>
      <c r="C15" s="35" t="s">
        <v>15</v>
      </c>
      <c r="D15" s="35" t="s">
        <v>16</v>
      </c>
      <c r="E15" s="35" t="s">
        <v>17</v>
      </c>
      <c r="F15" s="35" t="s">
        <v>18</v>
      </c>
    </row>
    <row r="16" ht="15.75" customHeight="1">
      <c r="A16" s="36" t="s">
        <v>19</v>
      </c>
      <c r="B16" s="37">
        <f t="shared" ref="B16:C16" si="17">B13+E13+H13+K13+N13+Q13+T13+W13+Z13+AC13+AF13+AI13</f>
        <v>17578.4</v>
      </c>
      <c r="C16" s="37">
        <f t="shared" si="17"/>
        <v>2850.9</v>
      </c>
      <c r="D16" s="37">
        <f>B16-C16</f>
        <v>14727.5</v>
      </c>
      <c r="E16" s="38">
        <f>D16/B16</f>
        <v>0.8378180039</v>
      </c>
      <c r="F16" s="8">
        <f>DAYS360(A1,"12/31/2021")</f>
        <v>284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W1:Y1"/>
    <mergeCell ref="Z1:AB1"/>
    <mergeCell ref="AC1:AE1"/>
    <mergeCell ref="AF1:AH1"/>
    <mergeCell ref="AI1:AK1"/>
    <mergeCell ref="B1:D1"/>
    <mergeCell ref="E1:G1"/>
    <mergeCell ref="H1:J1"/>
    <mergeCell ref="K1:M1"/>
    <mergeCell ref="N1:P1"/>
    <mergeCell ref="Q1:S1"/>
    <mergeCell ref="T1:V1"/>
  </mergeCells>
  <drawing r:id="rId1"/>
</worksheet>
</file>